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3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<sst xmlns="http://schemas.openxmlformats.org/spreadsheetml/2006/main" count="17" uniqueCount="17">
  <si>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Antall Armaturer:</t>
  </si>
  <si>
    <t>Drosseleffekt (W)</t>
  </si>
  <si>
    <t>Energiforbruk KWh/døgn:</t>
  </si>
  <si>
    <t>Pris KWh</t>
  </si>
  <si>
    <t>Energikostnad/år</t>
  </si>
  <si>
    <t>Ordinært anlegg</t>
  </si>
  <si>
    <t>Sensor anlegg</t>
  </si>
  <si>
    <t>Sparekalkulator sensor anlegg</t>
  </si>
  <si>
    <t>Samlet effekt (W) pr. armatur</t>
  </si>
  <si>
    <t>Energibesparelse Kr.</t>
  </si>
  <si>
    <t>Registrer dine data i de gule feltene, og besparelsen regnes ut automatisk</t>
  </si>
  <si>
    <t>Sensor effekt (W)</t>
  </si>
  <si>
    <t>Brenntid (t)/døgn:</t>
  </si>
  <si>
    <t>Effekt (W):</t>
  </si>
  <si>
    <t>Effekt 3% DIM (W)</t>
  </si>
  <si>
    <t>Sensor anlegg
3% DIM</t>
  </si>
  <si>
    <t>Effekt v/3% DIM: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</si>
</sst>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14]d\.\ mmmm\ yyyy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LegacySanITCBoo"/>
      <family val="2"/>
    </font>
    <font>
      <sz val="14"/>
      <name val="Arial"/>
      <family val="0"/>
    </font>
    <font>
      <sz val="14"/>
      <name val="LegacySanITCBoo"/>
      <family val="2"/>
    </font>
    <font>
      <sz val="24"/>
      <name val="LegacySanITCBoo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2" fontId="4" fillId="0" borderId="1" xfId="16" applyNumberFormat="1" applyFont="1" applyBorder="1" applyAlignment="1">
      <alignment/>
    </xf>
    <xf numFmtId="42" fontId="4" fillId="3" borderId="1" xfId="16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44" fontId="4" fillId="0" borderId="1" xfId="16" applyNumberFormat="1" applyFont="1" applyBorder="1" applyAlignment="1">
      <alignment/>
    </xf>
    <xf numFmtId="0" fontId="4" fillId="4" borderId="1" xfId="0" applyFont="1" applyFill="1" applyBorder="1" applyAlignment="1" applyProtection="1">
      <alignment/>
      <protection locked="0"/>
    </xf>
    <xf numFmtId="44" fontId="4" fillId="4" borderId="1" xfId="16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35.140625" style="6" customWidth="1"/>
    <col min="2" max="2" width="19.7109375" style="6" bestFit="1" customWidth="1"/>
    <col min="3" max="4" width="16.8515625" style="6" bestFit="1" customWidth="1"/>
    <col min="5" max="5" width="21.421875" style="6" customWidth="1"/>
    <col min="6" max="16384" width="11.421875" style="6" customWidth="1"/>
  </cols>
  <sheetData>
    <row r="1" spans="1:4" ht="31.5">
      <c r="A1" s="13" t="s">
        <v>7</v>
      </c>
      <c r="B1" s="14"/>
      <c r="C1" s="14"/>
      <c r="D1" s="15"/>
    </row>
    <row r="2" spans="1:4" ht="18">
      <c r="A2" s="11" t="s">
        <v>10</v>
      </c>
      <c r="B2" s="1"/>
      <c r="C2" s="1"/>
      <c r="D2" s="1"/>
    </row>
    <row r="3" spans="1:4" ht="18">
      <c r="A3" s="1"/>
      <c r="B3" s="1"/>
      <c r="C3" s="1"/>
      <c r="D3" s="1"/>
    </row>
    <row r="4" spans="2:4" ht="37.5">
      <c r="B4" s="7" t="s">
        <v>5</v>
      </c>
      <c r="C4" s="7" t="s">
        <v>6</v>
      </c>
      <c r="D4" s="12" t="s">
        <v>15</v>
      </c>
    </row>
    <row r="5" spans="1:4" ht="18.75" customHeight="1">
      <c r="A5" s="7" t="s">
        <v>0</v>
      </c>
      <c r="B5" s="9">
        <v>500</v>
      </c>
      <c r="C5" s="3">
        <f>B5</f>
        <v>500</v>
      </c>
      <c r="D5" s="3">
        <f>C5</f>
        <v>500</v>
      </c>
    </row>
    <row r="6" spans="1:4" ht="18.75" customHeight="1">
      <c r="A6" s="7" t="s">
        <v>8</v>
      </c>
      <c r="B6" s="9">
        <v>26</v>
      </c>
      <c r="C6" s="3">
        <f>B6</f>
        <v>26</v>
      </c>
      <c r="D6" s="3">
        <f>C6</f>
        <v>26</v>
      </c>
    </row>
    <row r="7" spans="1:4" ht="18.75" customHeight="1">
      <c r="A7" s="7" t="s">
        <v>1</v>
      </c>
      <c r="B7" s="3">
        <v>6</v>
      </c>
      <c r="C7" s="3">
        <v>1</v>
      </c>
      <c r="D7" s="3">
        <v>1</v>
      </c>
    </row>
    <row r="8" spans="1:4" ht="18.75" customHeight="1">
      <c r="A8" s="7" t="s">
        <v>11</v>
      </c>
      <c r="B8" s="3"/>
      <c r="C8" s="3">
        <v>1</v>
      </c>
      <c r="D8" s="3">
        <v>1</v>
      </c>
    </row>
    <row r="9" spans="1:4" ht="18.75" customHeight="1">
      <c r="A9" s="7" t="s">
        <v>14</v>
      </c>
      <c r="B9" s="3"/>
      <c r="C9" s="3"/>
      <c r="D9" s="3">
        <f>B6*3%</f>
        <v>0.78</v>
      </c>
    </row>
    <row r="10" spans="1:4" ht="18.75" customHeight="1">
      <c r="A10" s="7" t="s">
        <v>12</v>
      </c>
      <c r="B10" s="9">
        <v>24</v>
      </c>
      <c r="C10" s="9">
        <v>5</v>
      </c>
      <c r="D10" s="9">
        <v>5</v>
      </c>
    </row>
    <row r="11" spans="1:4" ht="18.75" customHeight="1">
      <c r="A11" s="7" t="s">
        <v>13</v>
      </c>
      <c r="B11" s="3">
        <f>(B6+B7)*B5</f>
        <v>16000</v>
      </c>
      <c r="C11" s="3">
        <f>(C6+C7+C8)*C5</f>
        <v>14000</v>
      </c>
      <c r="D11" s="3">
        <f>(D6+D7+D8)*D5</f>
        <v>14000</v>
      </c>
    </row>
    <row r="12" spans="1:4" ht="18.75" customHeight="1">
      <c r="A12" s="7" t="s">
        <v>16</v>
      </c>
      <c r="B12" s="3"/>
      <c r="C12" s="3"/>
      <c r="D12" s="3">
        <f>(D9+D8+D7)*D5</f>
        <v>1390.0000000000002</v>
      </c>
    </row>
    <row r="13" spans="1:4" ht="18.75" customHeight="1">
      <c r="A13" s="7" t="s">
        <v>2</v>
      </c>
      <c r="B13" s="3">
        <f>B11*B10/1000</f>
        <v>384</v>
      </c>
      <c r="C13" s="3">
        <f>((C6+C7)*C5*C10+(C8*C5*C10))/1000</f>
        <v>70</v>
      </c>
      <c r="D13" s="3">
        <f>(D5*(D7+D8+D9))*(24-D10)/1000+C13</f>
        <v>96.41</v>
      </c>
    </row>
    <row r="14" spans="1:4" ht="18.75" customHeight="1">
      <c r="A14" s="7" t="s">
        <v>3</v>
      </c>
      <c r="B14" s="10">
        <v>0.8</v>
      </c>
      <c r="C14" s="8">
        <f>B14</f>
        <v>0.8</v>
      </c>
      <c r="D14" s="8">
        <f>C14</f>
        <v>0.8</v>
      </c>
    </row>
    <row r="15" spans="1:4" ht="18.75" customHeight="1">
      <c r="A15" s="7" t="s">
        <v>4</v>
      </c>
      <c r="B15" s="4">
        <f>B14*B13*365</f>
        <v>112128.00000000001</v>
      </c>
      <c r="C15" s="4">
        <f>C14*C13*365</f>
        <v>20440</v>
      </c>
      <c r="D15" s="4">
        <f>D14*D13*365</f>
        <v>28151.72</v>
      </c>
    </row>
    <row r="16" spans="1:4" ht="18.75" customHeight="1">
      <c r="A16" s="2" t="s">
        <v>9</v>
      </c>
      <c r="B16" s="3"/>
      <c r="C16" s="5">
        <f>SUM(B15-C15)</f>
        <v>91688.00000000001</v>
      </c>
      <c r="D16" s="5">
        <f>SUM(B15-D15)</f>
        <v>83976.28000000001</v>
      </c>
    </row>
  </sheetData>
  <sheetProtection/>
  <mergeCells count="1">
    <mergeCell ref="A1:D1"/>
  </mergeCells>
  <printOptions/>
  <pageMargins left="0.71" right="0.75" top="1.86" bottom="1" header="0.48" footer="0.5"/>
  <pageSetup horizontalDpi="600" verticalDpi="600" orientation="portrait" paperSize="9" r:id="rId2"/>
  <headerFooter alignWithMargins="0">
    <oddHeader>&amp;R&amp;G</oddHeader>
    <oddFooter>&amp;LSG Armaturen AS
P.o. box 105
4792 Lillesand
Norge
Tel:  +47 37 26 84 84
Fax: +47 37 26 84 94
firmapost@sg-as.no&amp;RSG Armaturen AB 
August Barks Gata 30B
421 32 Västra Frölunda 
Sverige
Tel: +46 31 81 71 10 
Fax:+46 31 81 71 11
anders.loren@sg-ab.se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Armaturen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Eivind Gunvaldsen</dc:creator>
  <cp:keywords/>
  <dc:description/>
  <cp:lastModifiedBy>Preferred Customer</cp:lastModifiedBy>
  <cp:lastPrinted>2007-03-20T08:01:14Z</cp:lastPrinted>
  <dcterms:created xsi:type="dcterms:W3CDTF">2006-12-08T13:30:57Z</dcterms:created>
  <dcterms:modified xsi:type="dcterms:W3CDTF">2009-08-21T11:21:54Z</dcterms:modified>
  <cp:category/>
  <cp:version/>
  <cp:contentType/>
  <cp:contentStatus/>
</cp:coreProperties>
</file>